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Stato Patrimoniale - All. D (Pa" sheetId="1" r:id="rId1"/>
  </sheets>
  <definedNames>
    <definedName name="_xlnm.Print_Area" localSheetId="0">'Stato Patrimoniale - All. D (Pa'!$A$1:$E$43</definedName>
  </definedNames>
  <calcPr fullCalcOnLoad="1"/>
</workbook>
</file>

<file path=xl/sharedStrings.xml><?xml version="1.0" encoding="utf-8"?>
<sst xmlns="http://schemas.openxmlformats.org/spreadsheetml/2006/main" count="43" uniqueCount="43">
  <si>
    <t>PASSIVO</t>
  </si>
  <si>
    <t>Valori al 31.12.2014</t>
  </si>
  <si>
    <t>Valori al 31.12.2015</t>
  </si>
  <si>
    <t>DIFFERENZA</t>
  </si>
  <si>
    <t>A) PATRIMONIO NETTO</t>
  </si>
  <si>
    <t>Patrimonio netto esercizi precedenti</t>
  </si>
  <si>
    <t>AvanzoDisavanzo economico esercizio</t>
  </si>
  <si>
    <t>Riserve da partecipazioni</t>
  </si>
  <si>
    <t>Totale patrimonio netto</t>
  </si>
  <si>
    <t>B) DEBITI DI FINANZIAMENTO</t>
  </si>
  <si>
    <t>Mutui passivi</t>
  </si>
  <si>
    <t>Prestiti ed anticipazioni passive</t>
  </si>
  <si>
    <t>TOTALE DEBITI DI FINANZIAMENTO</t>
  </si>
  <si>
    <t>C) TRATTAMENTO DI FINE RAPPORTO</t>
  </si>
  <si>
    <t>F.do Tratttamento di fine rapporto</t>
  </si>
  <si>
    <t>TOT. F.DO TRATT. FINE RAPPORTO</t>
  </si>
  <si>
    <t>D) DEBITI DI FUNZIONAMENTO</t>
  </si>
  <si>
    <t>Debiti vfornitori</t>
  </si>
  <si>
    <t>Debiti vsocietà  e organismi del sistema camerale</t>
  </si>
  <si>
    <t>Debiti vorganismi e istituzioni nazionali e comunitarie</t>
  </si>
  <si>
    <t>Debiti tributari e previdenziali</t>
  </si>
  <si>
    <t>Debiti vdipendenti</t>
  </si>
  <si>
    <t>Debiti vOrgani Istituzionali</t>
  </si>
  <si>
    <t>Debiti diversi</t>
  </si>
  <si>
    <t>Debiti per servizi cterzi</t>
  </si>
  <si>
    <t>Clienti canticipi</t>
  </si>
  <si>
    <t>TOTALE DEBITI DI FUNZIONAMENTO</t>
  </si>
  <si>
    <t>E) FONDI PER RISCHI E ONERI</t>
  </si>
  <si>
    <t>Fondo Imposte</t>
  </si>
  <si>
    <t>Altri Fondi</t>
  </si>
  <si>
    <t>TOT. F.DI PER RISCHI E ONERI</t>
  </si>
  <si>
    <t>F) RATEI E RISCONTI PASSIVI</t>
  </si>
  <si>
    <t>Ratei Passivi</t>
  </si>
  <si>
    <t>Risconti Passivi</t>
  </si>
  <si>
    <t>TOTALE RATEI E RISCONTI PASSIVI</t>
  </si>
  <si>
    <t>TOTALE PASSIVO</t>
  </si>
  <si>
    <t>TOTALE PASSIVO E PATRIM. NETTO</t>
  </si>
  <si>
    <t>G) CONTI D'ORDINE</t>
  </si>
  <si>
    <t>TOTALE GENERALE</t>
  </si>
  <si>
    <t>Stato Patrimoniale - All. D (Passivo)</t>
  </si>
  <si>
    <t>1 di 1</t>
  </si>
  <si>
    <t>28-lug-16</t>
  </si>
  <si>
    <t>ALL D - STATO PATRIMONIALE AL 31.12.2015                                                                (previsto dall'articolo 22, comma 1)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</si>
</sst>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&quot;-&quot;#,##0.00"/>
    <numFmt numFmtId="165" formatCode="#,##0.00_ ;[Red]\-#,##0.00\ "/>
  </numFmts>
  <fonts count="28">
    <font>
      <sz val="11"/>
      <color indexed="8"/>
      <name val="Calibri"/>
      <family val="0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Microsoft Sans Serif"/>
      <family val="2"/>
    </font>
    <font>
      <sz val="7.8"/>
      <color indexed="8"/>
      <name val="Calibri"/>
      <family val="2"/>
    </font>
    <font>
      <sz val="7.8"/>
      <color indexed="8"/>
      <name val="Tahoma"/>
      <family val="2"/>
    </font>
    <font>
      <sz val="7.8"/>
      <color indexed="8"/>
      <name val="Microsoft Sans Serif"/>
      <family val="2"/>
    </font>
    <font>
      <b/>
      <sz val="13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wrapText="1"/>
    </xf>
    <xf numFmtId="0" fontId="0" fillId="24" borderId="13" xfId="0" applyFill="1" applyBorder="1" applyAlignment="1">
      <alignment horizontal="right" wrapText="1"/>
    </xf>
    <xf numFmtId="0" fontId="0" fillId="24" borderId="14" xfId="0" applyFill="1" applyBorder="1" applyAlignment="1">
      <alignment horizontal="right" wrapText="1"/>
    </xf>
    <xf numFmtId="0" fontId="1" fillId="24" borderId="15" xfId="0" applyFont="1" applyFill="1" applyBorder="1" applyAlignment="1">
      <alignment horizontal="left" wrapText="1"/>
    </xf>
    <xf numFmtId="0" fontId="3" fillId="24" borderId="15" xfId="0" applyFont="1" applyFill="1" applyBorder="1" applyAlignment="1">
      <alignment horizontal="left" wrapText="1" indent="5"/>
    </xf>
    <xf numFmtId="164" fontId="4" fillId="24" borderId="13" xfId="0" applyNumberFormat="1" applyFont="1" applyFill="1" applyBorder="1" applyAlignment="1">
      <alignment horizontal="right" wrapText="1"/>
    </xf>
    <xf numFmtId="164" fontId="4" fillId="24" borderId="14" xfId="0" applyNumberFormat="1" applyFont="1" applyFill="1" applyBorder="1" applyAlignment="1">
      <alignment horizontal="right" wrapText="1"/>
    </xf>
    <xf numFmtId="164" fontId="3" fillId="24" borderId="14" xfId="0" applyNumberFormat="1" applyFont="1" applyFill="1" applyBorder="1" applyAlignment="1">
      <alignment horizontal="right" wrapText="1"/>
    </xf>
    <xf numFmtId="164" fontId="3" fillId="24" borderId="13" xfId="0" applyNumberFormat="1" applyFont="1" applyFill="1" applyBorder="1" applyAlignment="1">
      <alignment horizontal="right" wrapText="1"/>
    </xf>
    <xf numFmtId="0" fontId="5" fillId="24" borderId="15" xfId="0" applyFont="1" applyFill="1" applyBorder="1" applyAlignment="1">
      <alignment horizontal="left" wrapText="1" indent="5"/>
    </xf>
    <xf numFmtId="0" fontId="1" fillId="24" borderId="16" xfId="0" applyFont="1" applyFill="1" applyBorder="1" applyAlignment="1">
      <alignment horizontal="left" wrapText="1" indent="5"/>
    </xf>
    <xf numFmtId="164" fontId="4" fillId="24" borderId="11" xfId="0" applyNumberFormat="1" applyFont="1" applyFill="1" applyBorder="1" applyAlignment="1">
      <alignment horizontal="right" wrapText="1"/>
    </xf>
    <xf numFmtId="164" fontId="4" fillId="24" borderId="12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165" fontId="2" fillId="25" borderId="12" xfId="43" applyNumberFormat="1" applyFont="1" applyFill="1" applyBorder="1" applyAlignment="1">
      <alignment horizontal="center" vertical="center" wrapText="1"/>
    </xf>
    <xf numFmtId="165" fontId="0" fillId="24" borderId="14" xfId="43" applyNumberFormat="1" applyFont="1" applyFill="1" applyBorder="1" applyAlignment="1">
      <alignment horizontal="right" wrapText="1"/>
    </xf>
    <xf numFmtId="165" fontId="3" fillId="24" borderId="14" xfId="43" applyNumberFormat="1" applyFont="1" applyFill="1" applyBorder="1" applyAlignment="1">
      <alignment horizontal="right" wrapText="1"/>
    </xf>
    <xf numFmtId="165" fontId="0" fillId="0" borderId="0" xfId="43" applyNumberFormat="1" applyFont="1" applyAlignment="1">
      <alignment/>
    </xf>
    <xf numFmtId="0" fontId="9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40</xdr:row>
      <xdr:rowOff>9525</xdr:rowOff>
    </xdr:from>
    <xdr:to>
      <xdr:col>3</xdr:col>
      <xdr:colOff>828675</xdr:colOff>
      <xdr:row>42</xdr:row>
      <xdr:rowOff>180975</xdr:rowOff>
    </xdr:to>
    <xdr:sp>
      <xdr:nvSpPr>
        <xdr:cNvPr id="1" name="Casella di testo 2"/>
        <xdr:cNvSpPr txBox="1">
          <a:spLocks noChangeArrowheads="1"/>
        </xdr:cNvSpPr>
      </xdr:nvSpPr>
      <xdr:spPr>
        <a:xfrm>
          <a:off x="4010025" y="8086725"/>
          <a:ext cx="26098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Segretario Generale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showGridLines="0" tabSelected="1" view="pageBreakPreview" zoomScaleSheetLayoutView="100" zoomScalePageLayoutView="0" workbookViewId="0" topLeftCell="A28">
      <selection activeCell="D36" sqref="D36"/>
    </sheetView>
  </sheetViews>
  <sheetFormatPr defaultColWidth="9.140625" defaultRowHeight="15"/>
  <cols>
    <col min="1" max="1" width="55.57421875" style="0" customWidth="1"/>
    <col min="2" max="2" width="16.00390625" style="0" customWidth="1"/>
    <col min="3" max="3" width="15.28125" style="0" customWidth="1"/>
    <col min="4" max="4" width="16.00390625" style="21" customWidth="1"/>
    <col min="5" max="5" width="6.8515625" style="0" customWidth="1"/>
  </cols>
  <sheetData>
    <row r="1" ht="57.75" customHeight="1"/>
    <row r="2" spans="1:5" ht="36.75" customHeight="1">
      <c r="A2" s="26" t="s">
        <v>42</v>
      </c>
      <c r="B2" s="26"/>
      <c r="C2" s="26"/>
      <c r="D2" s="26"/>
      <c r="E2" s="22"/>
    </row>
    <row r="3" spans="1:4" ht="14.25">
      <c r="A3" s="1" t="s">
        <v>0</v>
      </c>
      <c r="B3" s="2" t="s">
        <v>1</v>
      </c>
      <c r="C3" s="3" t="s">
        <v>2</v>
      </c>
      <c r="D3" s="18" t="s">
        <v>3</v>
      </c>
    </row>
    <row r="4" spans="1:4" ht="14.25">
      <c r="A4" s="4"/>
      <c r="B4" s="5"/>
      <c r="C4" s="6"/>
      <c r="D4" s="19"/>
    </row>
    <row r="5" spans="1:4" ht="14.25">
      <c r="A5" s="7" t="s">
        <v>4</v>
      </c>
      <c r="B5" s="5"/>
      <c r="C5" s="6"/>
      <c r="D5" s="19"/>
    </row>
    <row r="6" spans="1:4" ht="14.25">
      <c r="A6" s="8" t="s">
        <v>5</v>
      </c>
      <c r="B6" s="9">
        <v>-35996754.49</v>
      </c>
      <c r="C6" s="10">
        <f>+B6+B7</f>
        <v>-35584240.620000005</v>
      </c>
      <c r="D6" s="20">
        <f>+C6-B6</f>
        <v>412513.8699999973</v>
      </c>
    </row>
    <row r="7" spans="1:4" ht="14.25">
      <c r="A7" s="8" t="s">
        <v>6</v>
      </c>
      <c r="B7" s="12">
        <v>412513.87</v>
      </c>
      <c r="C7" s="11">
        <v>1624069.47</v>
      </c>
      <c r="D7" s="20">
        <f aca="true" t="shared" si="0" ref="D7:D39">+C7-B7</f>
        <v>1211555.6</v>
      </c>
    </row>
    <row r="8" spans="1:4" ht="14.25">
      <c r="A8" s="8" t="s">
        <v>7</v>
      </c>
      <c r="B8" s="9">
        <v>-10182951.15</v>
      </c>
      <c r="C8" s="10">
        <v>-12172864.41</v>
      </c>
      <c r="D8" s="20">
        <f t="shared" si="0"/>
        <v>-1989913.2599999998</v>
      </c>
    </row>
    <row r="9" spans="1:4" ht="14.25">
      <c r="A9" s="13" t="s">
        <v>8</v>
      </c>
      <c r="B9" s="9">
        <v>-45767191.77</v>
      </c>
      <c r="C9" s="10">
        <f>SUM(C6:C8)</f>
        <v>-46133035.56</v>
      </c>
      <c r="D9" s="20">
        <f t="shared" si="0"/>
        <v>-365843.7899999991</v>
      </c>
    </row>
    <row r="10" spans="1:4" ht="14.25">
      <c r="A10" s="7" t="s">
        <v>9</v>
      </c>
      <c r="B10" s="5"/>
      <c r="C10" s="6"/>
      <c r="D10" s="20">
        <f t="shared" si="0"/>
        <v>0</v>
      </c>
    </row>
    <row r="11" spans="1:4" ht="14.25">
      <c r="A11" s="8" t="s">
        <v>10</v>
      </c>
      <c r="B11" s="9">
        <v>-11378417.98</v>
      </c>
      <c r="C11" s="10">
        <v>-10938554.41</v>
      </c>
      <c r="D11" s="20">
        <f t="shared" si="0"/>
        <v>439863.5700000003</v>
      </c>
    </row>
    <row r="12" spans="1:4" ht="14.25">
      <c r="A12" s="8" t="s">
        <v>11</v>
      </c>
      <c r="B12" s="12">
        <v>0</v>
      </c>
      <c r="C12" s="11">
        <v>0</v>
      </c>
      <c r="D12" s="20">
        <f t="shared" si="0"/>
        <v>0</v>
      </c>
    </row>
    <row r="13" spans="1:4" ht="14.25">
      <c r="A13" s="13" t="s">
        <v>12</v>
      </c>
      <c r="B13" s="9">
        <v>-11378417.98</v>
      </c>
      <c r="C13" s="10">
        <v>-10938554.41</v>
      </c>
      <c r="D13" s="20">
        <f t="shared" si="0"/>
        <v>439863.5700000003</v>
      </c>
    </row>
    <row r="14" spans="1:4" ht="14.25">
      <c r="A14" s="7" t="s">
        <v>13</v>
      </c>
      <c r="B14" s="5"/>
      <c r="C14" s="6"/>
      <c r="D14" s="20">
        <f t="shared" si="0"/>
        <v>0</v>
      </c>
    </row>
    <row r="15" spans="1:4" ht="14.25">
      <c r="A15" s="8" t="s">
        <v>14</v>
      </c>
      <c r="B15" s="9">
        <v>-3356093</v>
      </c>
      <c r="C15" s="10">
        <v>-3136225.61</v>
      </c>
      <c r="D15" s="20">
        <f t="shared" si="0"/>
        <v>219867.39000000013</v>
      </c>
    </row>
    <row r="16" spans="1:4" ht="14.25">
      <c r="A16" s="13" t="s">
        <v>15</v>
      </c>
      <c r="B16" s="9">
        <v>-3356093</v>
      </c>
      <c r="C16" s="10">
        <v>-3136225.61</v>
      </c>
      <c r="D16" s="20">
        <f t="shared" si="0"/>
        <v>219867.39000000013</v>
      </c>
    </row>
    <row r="17" spans="1:4" ht="14.25">
      <c r="A17" s="7" t="s">
        <v>16</v>
      </c>
      <c r="B17" s="5"/>
      <c r="C17" s="6"/>
      <c r="D17" s="20">
        <f t="shared" si="0"/>
        <v>0</v>
      </c>
    </row>
    <row r="18" spans="1:4" ht="14.25">
      <c r="A18" s="8" t="s">
        <v>17</v>
      </c>
      <c r="B18" s="9">
        <v>-1449600.58</v>
      </c>
      <c r="C18" s="10">
        <v>-728853.74</v>
      </c>
      <c r="D18" s="20">
        <f t="shared" si="0"/>
        <v>720746.8400000001</v>
      </c>
    </row>
    <row r="19" spans="1:4" ht="14.25">
      <c r="A19" s="8" t="s">
        <v>18</v>
      </c>
      <c r="B19" s="9">
        <v>-706716.2</v>
      </c>
      <c r="C19" s="10">
        <v>-928923.06</v>
      </c>
      <c r="D19" s="20">
        <f t="shared" si="0"/>
        <v>-222206.8600000001</v>
      </c>
    </row>
    <row r="20" spans="1:4" ht="14.25">
      <c r="A20" s="8" t="s">
        <v>19</v>
      </c>
      <c r="B20" s="9">
        <v>-249892.3</v>
      </c>
      <c r="C20" s="10">
        <v>-313798.08</v>
      </c>
      <c r="D20" s="20">
        <f t="shared" si="0"/>
        <v>-63905.78000000003</v>
      </c>
    </row>
    <row r="21" spans="1:4" ht="14.25">
      <c r="A21" s="8" t="s">
        <v>20</v>
      </c>
      <c r="B21" s="9">
        <v>-271835.23</v>
      </c>
      <c r="C21" s="10">
        <v>-425086.11</v>
      </c>
      <c r="D21" s="20">
        <f t="shared" si="0"/>
        <v>-153250.88</v>
      </c>
    </row>
    <row r="22" spans="1:4" ht="14.25">
      <c r="A22" s="8" t="s">
        <v>21</v>
      </c>
      <c r="B22" s="9">
        <v>-983751.28</v>
      </c>
      <c r="C22" s="10">
        <v>-1249360.28</v>
      </c>
      <c r="D22" s="20">
        <f t="shared" si="0"/>
        <v>-265609</v>
      </c>
    </row>
    <row r="23" spans="1:4" ht="14.25">
      <c r="A23" s="8" t="s">
        <v>22</v>
      </c>
      <c r="B23" s="9">
        <v>-68521.2</v>
      </c>
      <c r="C23" s="10">
        <v>-44102.9</v>
      </c>
      <c r="D23" s="20">
        <f t="shared" si="0"/>
        <v>24418.299999999996</v>
      </c>
    </row>
    <row r="24" spans="1:4" ht="14.25">
      <c r="A24" s="8" t="s">
        <v>23</v>
      </c>
      <c r="B24" s="9">
        <v>-2056783.47</v>
      </c>
      <c r="C24" s="10">
        <v>-2822787.35</v>
      </c>
      <c r="D24" s="20">
        <f t="shared" si="0"/>
        <v>-766003.8800000001</v>
      </c>
    </row>
    <row r="25" spans="1:4" ht="14.25">
      <c r="A25" s="8" t="s">
        <v>24</v>
      </c>
      <c r="B25" s="9">
        <v>-435962.29</v>
      </c>
      <c r="C25" s="10">
        <v>-506523.4</v>
      </c>
      <c r="D25" s="20">
        <f t="shared" si="0"/>
        <v>-70561.11000000004</v>
      </c>
    </row>
    <row r="26" spans="1:4" ht="14.25">
      <c r="A26" s="8" t="s">
        <v>25</v>
      </c>
      <c r="B26" s="12">
        <v>0</v>
      </c>
      <c r="C26" s="11">
        <v>0</v>
      </c>
      <c r="D26" s="20">
        <f t="shared" si="0"/>
        <v>0</v>
      </c>
    </row>
    <row r="27" spans="1:4" ht="14.25">
      <c r="A27" s="13" t="s">
        <v>26</v>
      </c>
      <c r="B27" s="9">
        <v>-6223062.55</v>
      </c>
      <c r="C27" s="10">
        <v>-7019434.92</v>
      </c>
      <c r="D27" s="20">
        <f t="shared" si="0"/>
        <v>-796372.3700000001</v>
      </c>
    </row>
    <row r="28" spans="1:4" ht="14.25">
      <c r="A28" s="7" t="s">
        <v>27</v>
      </c>
      <c r="B28" s="5"/>
      <c r="C28" s="6"/>
      <c r="D28" s="20">
        <f t="shared" si="0"/>
        <v>0</v>
      </c>
    </row>
    <row r="29" spans="1:4" ht="14.25">
      <c r="A29" s="8" t="s">
        <v>28</v>
      </c>
      <c r="B29" s="12">
        <v>0</v>
      </c>
      <c r="C29" s="11">
        <v>0</v>
      </c>
      <c r="D29" s="20">
        <f t="shared" si="0"/>
        <v>0</v>
      </c>
    </row>
    <row r="30" spans="1:4" ht="14.25">
      <c r="A30" s="8" t="s">
        <v>29</v>
      </c>
      <c r="B30" s="9">
        <v>-7349720.39</v>
      </c>
      <c r="C30" s="10">
        <v>-7070160.71</v>
      </c>
      <c r="D30" s="20">
        <f t="shared" si="0"/>
        <v>279559.6799999997</v>
      </c>
    </row>
    <row r="31" spans="1:4" ht="14.25">
      <c r="A31" s="13" t="s">
        <v>30</v>
      </c>
      <c r="B31" s="9">
        <v>-7349720.39</v>
      </c>
      <c r="C31" s="10">
        <v>-7070160.71</v>
      </c>
      <c r="D31" s="20">
        <f t="shared" si="0"/>
        <v>279559.6799999997</v>
      </c>
    </row>
    <row r="32" spans="1:4" ht="14.25">
      <c r="A32" s="7" t="s">
        <v>31</v>
      </c>
      <c r="B32" s="5"/>
      <c r="C32" s="6"/>
      <c r="D32" s="20">
        <f t="shared" si="0"/>
        <v>0</v>
      </c>
    </row>
    <row r="33" spans="1:4" ht="14.25">
      <c r="A33" s="8" t="s">
        <v>32</v>
      </c>
      <c r="B33" s="9">
        <v>-3337.97</v>
      </c>
      <c r="C33" s="10">
        <v>-290.66</v>
      </c>
      <c r="D33" s="20">
        <f t="shared" si="0"/>
        <v>3047.31</v>
      </c>
    </row>
    <row r="34" spans="1:4" ht="14.25">
      <c r="A34" s="8" t="s">
        <v>33</v>
      </c>
      <c r="B34" s="12">
        <v>0</v>
      </c>
      <c r="C34" s="11">
        <v>0</v>
      </c>
      <c r="D34" s="20">
        <f t="shared" si="0"/>
        <v>0</v>
      </c>
    </row>
    <row r="35" spans="1:4" ht="14.25">
      <c r="A35" s="13" t="s">
        <v>34</v>
      </c>
      <c r="B35" s="9">
        <v>-3337.97</v>
      </c>
      <c r="C35" s="10">
        <v>-290.66</v>
      </c>
      <c r="D35" s="20">
        <f t="shared" si="0"/>
        <v>3047.31</v>
      </c>
    </row>
    <row r="36" spans="1:4" ht="14.25">
      <c r="A36" s="8" t="s">
        <v>35</v>
      </c>
      <c r="B36" s="9">
        <v>-28310631.89</v>
      </c>
      <c r="C36" s="10">
        <v>-28164666.31</v>
      </c>
      <c r="D36" s="20">
        <f t="shared" si="0"/>
        <v>145965.58000000194</v>
      </c>
    </row>
    <row r="37" spans="1:4" ht="14.25">
      <c r="A37" s="8" t="s">
        <v>36</v>
      </c>
      <c r="B37" s="9">
        <v>-74077823.66</v>
      </c>
      <c r="C37" s="10">
        <f>+C36+C9</f>
        <v>-74297701.87</v>
      </c>
      <c r="D37" s="20">
        <f t="shared" si="0"/>
        <v>-219878.21000000834</v>
      </c>
    </row>
    <row r="38" spans="1:4" ht="14.25">
      <c r="A38" s="7" t="s">
        <v>37</v>
      </c>
      <c r="B38" s="9">
        <v>-199091.41</v>
      </c>
      <c r="C38" s="10">
        <v>-199091.41</v>
      </c>
      <c r="D38" s="20">
        <f t="shared" si="0"/>
        <v>0</v>
      </c>
    </row>
    <row r="39" spans="1:4" ht="14.25">
      <c r="A39" s="14" t="s">
        <v>38</v>
      </c>
      <c r="B39" s="15">
        <v>-74276915.07</v>
      </c>
      <c r="C39" s="16">
        <f>+C37+C38</f>
        <v>-74496793.28</v>
      </c>
      <c r="D39" s="16">
        <f t="shared" si="0"/>
        <v>-219878.21000000834</v>
      </c>
    </row>
    <row r="40" spans="2:5" ht="14.25">
      <c r="B40" s="23"/>
      <c r="C40" s="23"/>
      <c r="D40" s="23"/>
      <c r="E40" s="23"/>
    </row>
    <row r="41" spans="2:5" ht="14.25">
      <c r="B41" s="24"/>
      <c r="C41" s="24"/>
      <c r="D41" s="24"/>
      <c r="E41" s="24"/>
    </row>
    <row r="42" spans="2:5" ht="14.25">
      <c r="B42" s="25"/>
      <c r="C42" s="25"/>
      <c r="D42" s="25"/>
      <c r="E42" s="25"/>
    </row>
    <row r="46" ht="14.25">
      <c r="A46" s="23" t="s">
        <v>39</v>
      </c>
    </row>
    <row r="47" ht="14.25">
      <c r="A47" s="24" t="s">
        <v>40</v>
      </c>
    </row>
    <row r="48" ht="14.25">
      <c r="A48" s="25" t="s">
        <v>41</v>
      </c>
    </row>
    <row r="50" spans="2:3" ht="14.25">
      <c r="B50" s="17"/>
      <c r="C50" s="17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10" r:id="rId4"/>
  <drawing r:id="rId3"/>
  <legacyDrawing r:id="rId2"/>
  <oleObjects>
    <oleObject progId="Word.Picture.8" shapeId="7828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2016-07-28T16:07:05Z</dcterms:created>
  <dcterms:modified xsi:type="dcterms:W3CDTF">2020-11-27T23:09:56Z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